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iparti\statistiche\"/>
    </mc:Choice>
  </mc:AlternateContent>
  <bookViews>
    <workbookView xWindow="0" yWindow="0" windowWidth="28800" windowHeight="12615"/>
  </bookViews>
  <sheets>
    <sheet name="Ricavi" sheetId="1" r:id="rId1"/>
    <sheet name="Passaggi" sheetId="4" r:id="rId2"/>
    <sheet name="incassi total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C11" i="1" l="1"/>
  <c r="D11" i="1"/>
  <c r="E11" i="1"/>
  <c r="F11" i="1"/>
  <c r="G11" i="1"/>
  <c r="H11" i="1"/>
  <c r="I11" i="1"/>
  <c r="B11" i="1"/>
  <c r="I11" i="4" l="1"/>
  <c r="H11" i="4"/>
  <c r="G11" i="4"/>
  <c r="F11" i="4"/>
  <c r="E11" i="4"/>
  <c r="D11" i="4"/>
  <c r="C11" i="4"/>
  <c r="B11" i="4"/>
  <c r="C6" i="3" l="1"/>
  <c r="D6" i="3"/>
  <c r="E6" i="3"/>
  <c r="F6" i="3"/>
  <c r="G6" i="3"/>
  <c r="H6" i="3"/>
  <c r="B6" i="3"/>
</calcChain>
</file>

<file path=xl/connections.xml><?xml version="1.0" encoding="utf-8"?>
<connections xmlns="http://schemas.openxmlformats.org/spreadsheetml/2006/main">
  <connection id="1" keepAlive="1" interval="10" name="Connessione" type="5" refreshedVersion="5" savePassword="1" refreshOnLoad="1">
    <dbPr connection="Provider=MSOLAP.5;Cache Authentication=False;Password=stein7;Persist Security Info=True;User ID=SanMartino;Initial Catalog=Cubo_Statistico;Data Source=http://bi.dolomitisuperski.com/msolap/msmdpump.dll;Impersonation Level=Impersonate;Location=http://bi.dolomitisuperski.com/msolap/msmdpump.dll;Mode=ReadWrite;Protection Level=Pkt Integrit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Vendite" commandType="1"/>
    <olapPr rowDrillCount="1000" serverFill="0" serverNumberFormat="0" serverFont="0" serverFontColor="0"/>
  </connection>
  <connection id="2" odcFile="C:\Users\Alberto\Documents\Origini dati utente\http___217.199.29.132_msolap_msmdpump.dll Cubo_Statistico Passaggi.odc" keepAlive="1" name="http___217.199.29.132_msolap_msmdpump.dll Cubo_Statistico Passaggi" type="5" refreshedVersion="5" savePassword="1" background="1" refreshOnLoad="1" saveData="1">
    <dbPr connection="Provider=MSOLAP.5;Password=stein7;Persist Security Info=True;User ID=SanMartino;Initial Catalog=Cubo_Statistico;Data Source=http://bi.dolomitisuperski.com/msolap/msmdpump.dll;Location=http://bi.dolomitisuperski.com/msolap/msmdpump.dll;MDX Compatibility=1;Safety Options=2;MDX Missing Member Mode=Error" command="Passaggi" commandType="1"/>
    <olapPr sendLocale="1" rowDrillCount="1000"/>
  </connection>
</connections>
</file>

<file path=xl/sharedStrings.xml><?xml version="1.0" encoding="utf-8"?>
<sst xmlns="http://schemas.openxmlformats.org/spreadsheetml/2006/main" count="35" uniqueCount="15">
  <si>
    <t>Stagione 2016-2017</t>
  </si>
  <si>
    <t>TOTALE</t>
  </si>
  <si>
    <t>Stagione 2017-2018</t>
  </si>
  <si>
    <t>SITR</t>
  </si>
  <si>
    <t>CES</t>
  </si>
  <si>
    <t>COL VERDE</t>
  </si>
  <si>
    <t>Stagione 2011-2012</t>
  </si>
  <si>
    <t>Stagione 2012-2013</t>
  </si>
  <si>
    <t>Stagione 2013-2014</t>
  </si>
  <si>
    <t>Stagione 2014-2015</t>
  </si>
  <si>
    <t>Stagione 2015-2016</t>
  </si>
  <si>
    <t>Stagione 2018-2019</t>
  </si>
  <si>
    <t>IMPORTI LIQUIDATI SKIPASS</t>
  </si>
  <si>
    <t>PASSAGGI TOTALI</t>
  </si>
  <si>
    <t>Incassi totali Consorzio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</si>
</sst>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NumberFormat="1" applyFont="1" applyFill="1" applyBorder="1" applyProtection="1"/>
    <xf numFmtId="4" fontId="2" fillId="0" borderId="1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center" wrapText="1"/>
    </xf>
    <xf numFmtId="4" fontId="2" fillId="0" borderId="1" xfId="0" applyNumberFormat="1" applyFont="1" applyBorder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3" fontId="2" fillId="0" borderId="1" xfId="0" applyNumberFormat="1" applyFont="1" applyBorder="1"/>
    <xf numFmtId="3" fontId="2" fillId="0" borderId="1" xfId="0" applyNumberFormat="1" applyFont="1" applyFill="1" applyBorder="1" applyAlignment="1" applyProtection="1">
      <alignment horizontal="right"/>
    </xf>
    <xf numFmtId="3" fontId="4" fillId="0" borderId="0" xfId="0" applyNumberFormat="1" applyFont="1"/>
    <xf numFmtId="3" fontId="5" fillId="2" borderId="0" xfId="0" applyNumberFormat="1" applyFont="1" applyFill="1"/>
    <xf numFmtId="0" fontId="2" fillId="0" borderId="0" xfId="0" applyNumberFormat="1" applyFont="1" applyFill="1" applyBorder="1" applyProtection="1"/>
    <xf numFmtId="16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Border="1"/>
    <xf numFmtId="4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82220848956178E-2"/>
          <c:y val="3.6300170529450407E-2"/>
          <c:w val="0.89740759729952935"/>
          <c:h val="0.8406327970611593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Ricavi!$B$5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Ricavi!$B$5:$I$5</c:f>
              <c:numCache>
                <c:formatCode>#,##0.00</c:formatCode>
                <c:ptCount val="8"/>
              </c:numCache>
            </c:numRef>
          </c:val>
        </c:ser>
        <c:ser>
          <c:idx val="0"/>
          <c:order val="1"/>
          <c:tx>
            <c:strRef>
              <c:f>Ricavi!$A$6</c:f>
              <c:strCache>
                <c:ptCount val="1"/>
                <c:pt idx="0">
                  <c:v>SITR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Ricavi!$B$4:$I$4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Ricavi!$B$6:$I$6</c:f>
              <c:numCache>
                <c:formatCode>#,##0.00</c:formatCode>
                <c:ptCount val="8"/>
                <c:pt idx="0">
                  <c:v>180093</c:v>
                </c:pt>
                <c:pt idx="1">
                  <c:v>349972.37701125862</c:v>
                </c:pt>
                <c:pt idx="2">
                  <c:v>277271.67659364716</c:v>
                </c:pt>
                <c:pt idx="3">
                  <c:v>410393.71670654672</c:v>
                </c:pt>
                <c:pt idx="4">
                  <c:v>253687.91138280096</c:v>
                </c:pt>
                <c:pt idx="5">
                  <c:v>0</c:v>
                </c:pt>
                <c:pt idx="6">
                  <c:v>420617.8204608215</c:v>
                </c:pt>
                <c:pt idx="7">
                  <c:v>365211.01803024602</c:v>
                </c:pt>
              </c:numCache>
            </c:numRef>
          </c:val>
        </c:ser>
        <c:ser>
          <c:idx val="1"/>
          <c:order val="2"/>
          <c:tx>
            <c:strRef>
              <c:f>Ricavi!$A$7</c:f>
              <c:strCache>
                <c:ptCount val="1"/>
                <c:pt idx="0">
                  <c:v>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Ricavi!$B$4:$I$4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Ricavi!$B$7:$I$7</c:f>
              <c:numCache>
                <c:formatCode>#,##0.00</c:formatCode>
                <c:ptCount val="8"/>
                <c:pt idx="0">
                  <c:v>1069164.08</c:v>
                </c:pt>
                <c:pt idx="1">
                  <c:v>1724665.0996864326</c:v>
                </c:pt>
                <c:pt idx="2">
                  <c:v>1427331.7571748174</c:v>
                </c:pt>
                <c:pt idx="3">
                  <c:v>1289101.8070814584</c:v>
                </c:pt>
                <c:pt idx="4">
                  <c:v>1215841.0512610292</c:v>
                </c:pt>
                <c:pt idx="5">
                  <c:v>1534749.0938052281</c:v>
                </c:pt>
                <c:pt idx="6">
                  <c:v>2011104.6860258866</c:v>
                </c:pt>
                <c:pt idx="7">
                  <c:v>2545213.2283871351</c:v>
                </c:pt>
              </c:numCache>
            </c:numRef>
          </c:val>
        </c:ser>
        <c:ser>
          <c:idx val="2"/>
          <c:order val="3"/>
          <c:tx>
            <c:strRef>
              <c:f>Ricavi!$A$8</c:f>
              <c:strCache>
                <c:ptCount val="1"/>
                <c:pt idx="0">
                  <c:v>COL VERDE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Ricavi!$B$4:$I$4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Ricavi!$B$8:$I$8</c:f>
              <c:numCache>
                <c:formatCode>#,##0.00</c:formatCode>
                <c:ptCount val="8"/>
                <c:pt idx="0">
                  <c:v>337080.71</c:v>
                </c:pt>
                <c:pt idx="1">
                  <c:v>337317.14101175312</c:v>
                </c:pt>
                <c:pt idx="2">
                  <c:v>259224.70403049255</c:v>
                </c:pt>
                <c:pt idx="3">
                  <c:v>309510.38135970314</c:v>
                </c:pt>
                <c:pt idx="4">
                  <c:v>317189.56800459174</c:v>
                </c:pt>
                <c:pt idx="5">
                  <c:v>396600.99456455628</c:v>
                </c:pt>
                <c:pt idx="6">
                  <c:v>393537.37120720564</c:v>
                </c:pt>
                <c:pt idx="7">
                  <c:v>409072.60313249857</c:v>
                </c:pt>
              </c:numCache>
            </c:numRef>
          </c:val>
        </c:ser>
        <c:ser>
          <c:idx val="3"/>
          <c:order val="4"/>
          <c:tx>
            <c:strRef>
              <c:f>Ricavi!$A$9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Ricavi!$B$4:$I$4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Ricavi!$B$9:$I$9</c:f>
              <c:numCache>
                <c:formatCode>#,##0.00</c:formatCode>
                <c:ptCount val="8"/>
              </c:numCache>
            </c:numRef>
          </c:val>
        </c:ser>
        <c:ser>
          <c:idx val="6"/>
          <c:order val="6"/>
          <c:tx>
            <c:strRef>
              <c:f>Ricavi!$A$10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Ricavi!$B$10:$I$10</c:f>
              <c:numCache>
                <c:formatCode>#,##0.00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796432"/>
        <c:axId val="511796824"/>
      </c:barChart>
      <c:lineChart>
        <c:grouping val="standard"/>
        <c:varyColors val="0"/>
        <c:ser>
          <c:idx val="4"/>
          <c:order val="5"/>
          <c:tx>
            <c:strRef>
              <c:f>Ricavi!$A$11</c:f>
              <c:strCache>
                <c:ptCount val="1"/>
                <c:pt idx="0">
                  <c:v>TOTALE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Ricavi!$B$4:$H$4</c:f>
              <c:strCache>
                <c:ptCount val="7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</c:strCache>
            </c:strRef>
          </c:cat>
          <c:val>
            <c:numRef>
              <c:f>Ricavi!$B$11:$I$11</c:f>
              <c:numCache>
                <c:formatCode>#,##0.00</c:formatCode>
                <c:ptCount val="8"/>
                <c:pt idx="0">
                  <c:v>1586337.79</c:v>
                </c:pt>
                <c:pt idx="1">
                  <c:v>2411954.6177094444</c:v>
                </c:pt>
                <c:pt idx="2">
                  <c:v>1963828.1377989571</c:v>
                </c:pt>
                <c:pt idx="3">
                  <c:v>2009005.9051477083</c:v>
                </c:pt>
                <c:pt idx="4">
                  <c:v>1786718.530648422</c:v>
                </c:pt>
                <c:pt idx="5">
                  <c:v>1931350.0883697844</c:v>
                </c:pt>
                <c:pt idx="6">
                  <c:v>2825259.8776939139</c:v>
                </c:pt>
                <c:pt idx="7">
                  <c:v>3319496.8495498793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96432"/>
        <c:axId val="511796824"/>
      </c:lineChart>
      <c:catAx>
        <c:axId val="51179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1796824"/>
        <c:crosses val="autoZero"/>
        <c:auto val="1"/>
        <c:lblAlgn val="ctr"/>
        <c:lblOffset val="100"/>
        <c:noMultiLvlLbl val="0"/>
      </c:catAx>
      <c:valAx>
        <c:axId val="51179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179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Passaggi!$A$5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Passaggi!$B$4:$I$4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Passaggi!$B$5:$I$5</c:f>
              <c:numCache>
                <c:formatCode>#,##0</c:formatCode>
                <c:ptCount val="8"/>
              </c:numCache>
            </c:numRef>
          </c:val>
        </c:ser>
        <c:ser>
          <c:idx val="0"/>
          <c:order val="1"/>
          <c:tx>
            <c:strRef>
              <c:f>Passaggi!$A$6</c:f>
              <c:strCache>
                <c:ptCount val="1"/>
                <c:pt idx="0">
                  <c:v>SITR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Passaggi!$B$4:$I$4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Passaggi!$B$6:$I$6</c:f>
              <c:numCache>
                <c:formatCode>#,##0</c:formatCode>
                <c:ptCount val="8"/>
                <c:pt idx="0">
                  <c:v>420437</c:v>
                </c:pt>
                <c:pt idx="1">
                  <c:v>368203</c:v>
                </c:pt>
                <c:pt idx="2">
                  <c:v>295181</c:v>
                </c:pt>
                <c:pt idx="3">
                  <c:v>390477</c:v>
                </c:pt>
                <c:pt idx="4">
                  <c:v>294500</c:v>
                </c:pt>
                <c:pt idx="5">
                  <c:v>17</c:v>
                </c:pt>
                <c:pt idx="6">
                  <c:v>280577</c:v>
                </c:pt>
                <c:pt idx="7">
                  <c:v>288167</c:v>
                </c:pt>
              </c:numCache>
            </c:numRef>
          </c:val>
        </c:ser>
        <c:ser>
          <c:idx val="1"/>
          <c:order val="2"/>
          <c:tx>
            <c:strRef>
              <c:f>Passaggi!$A$7</c:f>
              <c:strCache>
                <c:ptCount val="1"/>
                <c:pt idx="0">
                  <c:v>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Passaggi!$B$4:$I$4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Passaggi!$B$7:$I$7</c:f>
              <c:numCache>
                <c:formatCode>#,##0</c:formatCode>
                <c:ptCount val="8"/>
                <c:pt idx="0">
                  <c:v>728988</c:v>
                </c:pt>
                <c:pt idx="1">
                  <c:v>926925</c:v>
                </c:pt>
                <c:pt idx="2">
                  <c:v>755125</c:v>
                </c:pt>
                <c:pt idx="3">
                  <c:v>770309</c:v>
                </c:pt>
                <c:pt idx="4">
                  <c:v>734189</c:v>
                </c:pt>
                <c:pt idx="5">
                  <c:v>815909</c:v>
                </c:pt>
                <c:pt idx="6">
                  <c:v>960613</c:v>
                </c:pt>
                <c:pt idx="7">
                  <c:v>886629</c:v>
                </c:pt>
              </c:numCache>
            </c:numRef>
          </c:val>
        </c:ser>
        <c:ser>
          <c:idx val="2"/>
          <c:order val="3"/>
          <c:tx>
            <c:strRef>
              <c:f>Passaggi!$A$8</c:f>
              <c:strCache>
                <c:ptCount val="1"/>
                <c:pt idx="0">
                  <c:v>COL VERDE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Passaggi!$B$4:$I$4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Passaggi!$B$8:$I$8</c:f>
              <c:numCache>
                <c:formatCode>#,##0</c:formatCode>
                <c:ptCount val="8"/>
                <c:pt idx="0">
                  <c:v>195856</c:v>
                </c:pt>
                <c:pt idx="1">
                  <c:v>214355</c:v>
                </c:pt>
                <c:pt idx="2">
                  <c:v>167763</c:v>
                </c:pt>
                <c:pt idx="3">
                  <c:v>200958</c:v>
                </c:pt>
                <c:pt idx="4">
                  <c:v>201150</c:v>
                </c:pt>
                <c:pt idx="5">
                  <c:v>233577</c:v>
                </c:pt>
                <c:pt idx="6">
                  <c:v>216394</c:v>
                </c:pt>
                <c:pt idx="7">
                  <c:v>216796</c:v>
                </c:pt>
              </c:numCache>
            </c:numRef>
          </c:val>
        </c:ser>
        <c:ser>
          <c:idx val="3"/>
          <c:order val="4"/>
          <c:tx>
            <c:strRef>
              <c:f>Passaggi!$A$9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Passaggi!$B$4:$I$4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Passaggi!$B$9:$I$9</c:f>
              <c:numCache>
                <c:formatCode>#,##0</c:formatCode>
                <c:ptCount val="8"/>
              </c:numCache>
            </c:numRef>
          </c:val>
        </c:ser>
        <c:ser>
          <c:idx val="6"/>
          <c:order val="5"/>
          <c:tx>
            <c:strRef>
              <c:f>Passaggi!$A$10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Passaggi!$B$4:$I$4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Passaggi!$B$10:$I$10</c:f>
              <c:numCache>
                <c:formatCode>#,##0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228800"/>
        <c:axId val="309229192"/>
      </c:barChart>
      <c:lineChart>
        <c:grouping val="standard"/>
        <c:varyColors val="0"/>
        <c:ser>
          <c:idx val="4"/>
          <c:order val="6"/>
          <c:tx>
            <c:strRef>
              <c:f>Passaggi!$A$11</c:f>
              <c:strCache>
                <c:ptCount val="1"/>
                <c:pt idx="0">
                  <c:v>TOTALE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Ricavi!$B$4:$H$4</c:f>
              <c:strCache>
                <c:ptCount val="7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</c:strCache>
            </c:strRef>
          </c:cat>
          <c:val>
            <c:numRef>
              <c:f>Passaggi!$B$11:$I$11</c:f>
              <c:numCache>
                <c:formatCode>#,##0</c:formatCode>
                <c:ptCount val="8"/>
                <c:pt idx="0">
                  <c:v>1345281</c:v>
                </c:pt>
                <c:pt idx="1">
                  <c:v>1509483</c:v>
                </c:pt>
                <c:pt idx="2">
                  <c:v>1218069</c:v>
                </c:pt>
                <c:pt idx="3">
                  <c:v>1361744</c:v>
                </c:pt>
                <c:pt idx="4">
                  <c:v>1229839</c:v>
                </c:pt>
                <c:pt idx="5">
                  <c:v>1049503</c:v>
                </c:pt>
                <c:pt idx="6">
                  <c:v>1457584</c:v>
                </c:pt>
                <c:pt idx="7">
                  <c:v>1391592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228800"/>
        <c:axId val="309229192"/>
      </c:lineChart>
      <c:catAx>
        <c:axId val="30922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9229192"/>
        <c:crosses val="autoZero"/>
        <c:auto val="1"/>
        <c:lblAlgn val="ctr"/>
        <c:lblOffset val="100"/>
        <c:noMultiLvlLbl val="0"/>
      </c:catAx>
      <c:valAx>
        <c:axId val="30922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922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'incassi totali'!$B$4:$I$4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'incassi totali'!$B$5:$I$5</c:f>
              <c:numCache>
                <c:formatCode>#,##0</c:formatCode>
                <c:ptCount val="8"/>
                <c:pt idx="0">
                  <c:v>4551142.5</c:v>
                </c:pt>
                <c:pt idx="1">
                  <c:v>6086229.3999999994</c:v>
                </c:pt>
                <c:pt idx="2">
                  <c:v>5920431</c:v>
                </c:pt>
                <c:pt idx="3">
                  <c:v>5269112.55</c:v>
                </c:pt>
                <c:pt idx="4">
                  <c:v>5101104.7</c:v>
                </c:pt>
                <c:pt idx="5">
                  <c:v>5182996.9000000004</c:v>
                </c:pt>
                <c:pt idx="6">
                  <c:v>7223748.5</c:v>
                </c:pt>
                <c:pt idx="7">
                  <c:v>7092229.5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309229976"/>
        <c:axId val="30923036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'incassi totali'!$B$4:$I$4</c:f>
              <c:strCache>
                <c:ptCount val="8"/>
                <c:pt idx="0">
                  <c:v>Stagione 2011-2012</c:v>
                </c:pt>
                <c:pt idx="1">
                  <c:v>Stagione 2012-2013</c:v>
                </c:pt>
                <c:pt idx="2">
                  <c:v>Stagione 2013-2014</c:v>
                </c:pt>
                <c:pt idx="3">
                  <c:v>Stagione 2014-2015</c:v>
                </c:pt>
                <c:pt idx="4">
                  <c:v>Stagione 2015-2016</c:v>
                </c:pt>
                <c:pt idx="5">
                  <c:v>Stagione 2016-2017</c:v>
                </c:pt>
                <c:pt idx="6">
                  <c:v>Stagione 2017-2018</c:v>
                </c:pt>
                <c:pt idx="7">
                  <c:v>Stagione 2018-2019</c:v>
                </c:pt>
              </c:strCache>
            </c:strRef>
          </c:cat>
          <c:val>
            <c:numRef>
              <c:f>'incassi totali'!$B$5:$I$5</c:f>
              <c:numCache>
                <c:formatCode>#,##0</c:formatCode>
                <c:ptCount val="8"/>
                <c:pt idx="0">
                  <c:v>4551142.5</c:v>
                </c:pt>
                <c:pt idx="1">
                  <c:v>6086229.3999999994</c:v>
                </c:pt>
                <c:pt idx="2">
                  <c:v>5920431</c:v>
                </c:pt>
                <c:pt idx="3">
                  <c:v>5269112.55</c:v>
                </c:pt>
                <c:pt idx="4">
                  <c:v>5101104.7</c:v>
                </c:pt>
                <c:pt idx="5">
                  <c:v>5182996.9000000004</c:v>
                </c:pt>
                <c:pt idx="6">
                  <c:v>7223748.5</c:v>
                </c:pt>
                <c:pt idx="7">
                  <c:v>7092229.5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229976"/>
        <c:axId val="309230368"/>
      </c:lineChart>
      <c:catAx>
        <c:axId val="30922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9230368"/>
        <c:crosses val="autoZero"/>
        <c:auto val="1"/>
        <c:lblAlgn val="ctr"/>
        <c:lblOffset val="100"/>
        <c:noMultiLvlLbl val="0"/>
      </c:catAx>
      <c:valAx>
        <c:axId val="3092303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922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12</xdr:row>
      <xdr:rowOff>71437</xdr:rowOff>
    </xdr:from>
    <xdr:to>
      <xdr:col>11</xdr:col>
      <xdr:colOff>76199</xdr:colOff>
      <xdr:row>40</xdr:row>
      <xdr:rowOff>85725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147636</xdr:colOff>
      <xdr:row>11</xdr:row>
      <xdr:rowOff>157162</xdr:rowOff>
    </xdr:from>
    <xdr:to>
      <xdr:col>11</xdr:col>
      <xdr:colOff>95249</xdr:colOff>
      <xdr:row>40</xdr:row>
      <xdr:rowOff>9525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7</xdr:row>
      <xdr:rowOff>42861</xdr:rowOff>
    </xdr:from>
    <xdr:to>
      <xdr:col>11</xdr:col>
      <xdr:colOff>438150</xdr:colOff>
      <xdr:row>37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Normal="100" workbookViewId="0">
      <selection activeCell="I7" sqref="I7"/>
    </sheetView>
  </sheetViews>
  <sheetFormatPr defaultRowHeight="12.75" x14ac:dyDescent="0.2"/>
  <cols>
    <col min="1" max="1" width="18" style="1" customWidth="1"/>
    <col min="2" max="8" width="12.5703125" style="1" customWidth="1"/>
    <col min="9" max="9" width="13.28515625" style="1" customWidth="1"/>
    <col min="10" max="16384" width="9.140625" style="1"/>
  </cols>
  <sheetData>
    <row r="1" spans="1:9" x14ac:dyDescent="0.2">
      <c r="A1" s="8" t="s">
        <v>12</v>
      </c>
      <c r="B1" s="8"/>
      <c r="C1" s="8"/>
      <c r="D1" s="8"/>
      <c r="E1" s="8"/>
      <c r="F1" s="8"/>
      <c r="G1" s="8"/>
      <c r="H1" s="8"/>
    </row>
    <row r="2" spans="1:9" x14ac:dyDescent="0.2">
      <c r="B2" s="8"/>
      <c r="C2" s="8"/>
      <c r="D2" s="8"/>
      <c r="E2" s="8"/>
      <c r="F2" s="8"/>
      <c r="G2" s="8"/>
      <c r="H2" s="8"/>
    </row>
    <row r="3" spans="1:9" ht="17.25" customHeight="1" x14ac:dyDescent="0.2"/>
    <row r="4" spans="1:9" ht="25.5" x14ac:dyDescent="0.2"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0</v>
      </c>
      <c r="H4" s="4" t="s">
        <v>2</v>
      </c>
      <c r="I4" s="4" t="s">
        <v>11</v>
      </c>
    </row>
    <row r="5" spans="1:9" ht="17.25" customHeight="1" x14ac:dyDescent="0.2">
      <c r="A5" s="13"/>
      <c r="B5" s="16"/>
      <c r="C5" s="16"/>
      <c r="D5" s="16"/>
      <c r="E5" s="16"/>
      <c r="F5" s="16"/>
      <c r="G5" s="16"/>
      <c r="H5" s="16"/>
      <c r="I5" s="16"/>
    </row>
    <row r="6" spans="1:9" ht="17.25" customHeight="1" x14ac:dyDescent="0.2">
      <c r="A6" s="2" t="s">
        <v>3</v>
      </c>
      <c r="B6" s="5">
        <v>180093</v>
      </c>
      <c r="C6" s="5">
        <v>349972.37701125862</v>
      </c>
      <c r="D6" s="5">
        <v>277271.67659364716</v>
      </c>
      <c r="E6" s="5">
        <v>410393.71670654672</v>
      </c>
      <c r="F6" s="5">
        <v>253687.91138280096</v>
      </c>
      <c r="G6" s="5">
        <v>0</v>
      </c>
      <c r="H6" s="3">
        <v>420617.8204608215</v>
      </c>
      <c r="I6" s="3">
        <f>278910.018030246+86301</f>
        <v>365211.01803024602</v>
      </c>
    </row>
    <row r="7" spans="1:9" ht="17.25" customHeight="1" x14ac:dyDescent="0.2">
      <c r="A7" s="2" t="s">
        <v>4</v>
      </c>
      <c r="B7" s="5">
        <v>1069164.08</v>
      </c>
      <c r="C7" s="5">
        <v>1724665.0996864326</v>
      </c>
      <c r="D7" s="5">
        <v>1427331.7571748174</v>
      </c>
      <c r="E7" s="5">
        <v>1289101.8070814584</v>
      </c>
      <c r="F7" s="5">
        <v>1215841.0512610292</v>
      </c>
      <c r="G7" s="5">
        <v>1534749.0938052281</v>
      </c>
      <c r="H7" s="3">
        <v>2011104.6860258866</v>
      </c>
      <c r="I7" s="3">
        <v>2545213.2283871351</v>
      </c>
    </row>
    <row r="8" spans="1:9" ht="17.25" customHeight="1" x14ac:dyDescent="0.2">
      <c r="A8" s="2" t="s">
        <v>5</v>
      </c>
      <c r="B8" s="5">
        <v>337080.71</v>
      </c>
      <c r="C8" s="5">
        <v>337317.14101175312</v>
      </c>
      <c r="D8" s="5">
        <v>259224.70403049255</v>
      </c>
      <c r="E8" s="5">
        <v>309510.38135970314</v>
      </c>
      <c r="F8" s="5">
        <v>317189.56800459174</v>
      </c>
      <c r="G8" s="5">
        <v>396600.99456455628</v>
      </c>
      <c r="H8" s="3">
        <v>393537.37120720564</v>
      </c>
      <c r="I8" s="3">
        <v>409072.60313249857</v>
      </c>
    </row>
    <row r="9" spans="1:9" ht="17.25" customHeight="1" x14ac:dyDescent="0.2">
      <c r="A9" s="13"/>
      <c r="B9" s="16"/>
      <c r="C9" s="16"/>
      <c r="D9" s="16"/>
      <c r="E9" s="16"/>
      <c r="F9" s="16"/>
      <c r="G9" s="16"/>
      <c r="H9" s="16"/>
      <c r="I9" s="17"/>
    </row>
    <row r="10" spans="1:9" ht="17.25" customHeight="1" x14ac:dyDescent="0.2">
      <c r="A10" s="13"/>
      <c r="B10" s="16"/>
      <c r="C10" s="16"/>
      <c r="D10" s="16"/>
      <c r="E10" s="16"/>
      <c r="F10" s="16"/>
      <c r="G10" s="16"/>
      <c r="H10" s="16"/>
      <c r="I10" s="16"/>
    </row>
    <row r="11" spans="1:9" ht="17.25" customHeight="1" x14ac:dyDescent="0.2">
      <c r="A11" s="6" t="s">
        <v>1</v>
      </c>
      <c r="B11" s="7">
        <f>SUM(B6:B9)</f>
        <v>1586337.79</v>
      </c>
      <c r="C11" s="7">
        <f>SUM(C6:C9)</f>
        <v>2411954.6177094444</v>
      </c>
      <c r="D11" s="7">
        <f>SUM(D6:D9)</f>
        <v>1963828.1377989571</v>
      </c>
      <c r="E11" s="7">
        <f>SUM(E6:E9)</f>
        <v>2009005.9051477083</v>
      </c>
      <c r="F11" s="7">
        <f>SUM(F6:F9)</f>
        <v>1786718.530648422</v>
      </c>
      <c r="G11" s="7">
        <f>SUM(G6:G9)</f>
        <v>1931350.0883697844</v>
      </c>
      <c r="H11" s="7">
        <f>SUM(H6:H9)</f>
        <v>2825259.8776939139</v>
      </c>
      <c r="I11" s="7">
        <f>SUM(I6:I9)</f>
        <v>3319496.8495498793</v>
      </c>
    </row>
    <row r="12" spans="1:9" x14ac:dyDescent="0.2">
      <c r="B12" s="15"/>
      <c r="C12" s="15"/>
      <c r="D12" s="15"/>
      <c r="E12" s="15"/>
      <c r="F12" s="15"/>
      <c r="G12" s="15"/>
      <c r="H12" s="15"/>
      <c r="I12" s="15"/>
    </row>
  </sheetData>
  <pageMargins left="0.7" right="0.7" top="0.75" bottom="0.75" header="0.3" footer="0.3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R8" sqref="R8"/>
    </sheetView>
  </sheetViews>
  <sheetFormatPr defaultRowHeight="12.75" x14ac:dyDescent="0.2"/>
  <cols>
    <col min="1" max="1" width="18" style="1" customWidth="1"/>
    <col min="2" max="8" width="12.5703125" style="1" customWidth="1"/>
    <col min="9" max="9" width="13.28515625" style="1" customWidth="1"/>
    <col min="10" max="16384" width="9.140625" style="1"/>
  </cols>
  <sheetData>
    <row r="1" spans="1:9" x14ac:dyDescent="0.2">
      <c r="A1" s="8" t="s">
        <v>13</v>
      </c>
      <c r="B1" s="8"/>
      <c r="C1" s="8"/>
      <c r="D1" s="8"/>
      <c r="E1" s="8"/>
      <c r="F1" s="8"/>
      <c r="G1" s="8"/>
      <c r="H1" s="8"/>
    </row>
    <row r="2" spans="1:9" x14ac:dyDescent="0.2">
      <c r="B2" s="8"/>
      <c r="C2" s="8"/>
      <c r="D2" s="8"/>
      <c r="E2" s="8"/>
      <c r="F2" s="8"/>
      <c r="G2" s="8"/>
      <c r="H2" s="8"/>
    </row>
    <row r="3" spans="1:9" ht="17.25" customHeight="1" x14ac:dyDescent="0.2"/>
    <row r="4" spans="1:9" ht="25.5" x14ac:dyDescent="0.2"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0</v>
      </c>
      <c r="H4" s="4" t="s">
        <v>2</v>
      </c>
      <c r="I4" s="4" t="s">
        <v>11</v>
      </c>
    </row>
    <row r="5" spans="1:9" ht="17.25" customHeight="1" x14ac:dyDescent="0.2">
      <c r="A5" s="13"/>
      <c r="B5" s="18"/>
      <c r="C5" s="18"/>
      <c r="D5" s="18"/>
      <c r="E5" s="18"/>
      <c r="F5" s="18"/>
      <c r="G5" s="18"/>
      <c r="H5" s="18"/>
      <c r="I5" s="18"/>
    </row>
    <row r="6" spans="1:9" ht="17.25" customHeight="1" x14ac:dyDescent="0.2">
      <c r="A6" s="2" t="s">
        <v>3</v>
      </c>
      <c r="B6" s="9">
        <v>420437</v>
      </c>
      <c r="C6" s="9">
        <v>368203</v>
      </c>
      <c r="D6" s="9">
        <v>295181</v>
      </c>
      <c r="E6" s="9">
        <v>390477</v>
      </c>
      <c r="F6" s="9">
        <v>294500</v>
      </c>
      <c r="G6" s="9">
        <v>17</v>
      </c>
      <c r="H6" s="9">
        <v>280577</v>
      </c>
      <c r="I6" s="9">
        <v>288167</v>
      </c>
    </row>
    <row r="7" spans="1:9" ht="17.25" customHeight="1" x14ac:dyDescent="0.2">
      <c r="A7" s="2" t="s">
        <v>4</v>
      </c>
      <c r="B7" s="9">
        <v>728988</v>
      </c>
      <c r="C7" s="9">
        <v>926925</v>
      </c>
      <c r="D7" s="9">
        <v>755125</v>
      </c>
      <c r="E7" s="9">
        <v>770309</v>
      </c>
      <c r="F7" s="9">
        <v>734189</v>
      </c>
      <c r="G7" s="9">
        <v>815909</v>
      </c>
      <c r="H7" s="9">
        <v>960613</v>
      </c>
      <c r="I7" s="9">
        <v>886629</v>
      </c>
    </row>
    <row r="8" spans="1:9" ht="17.25" customHeight="1" x14ac:dyDescent="0.2">
      <c r="A8" s="2" t="s">
        <v>5</v>
      </c>
      <c r="B8" s="9">
        <v>195856</v>
      </c>
      <c r="C8" s="9">
        <v>214355</v>
      </c>
      <c r="D8" s="9">
        <v>167763</v>
      </c>
      <c r="E8" s="9">
        <v>200958</v>
      </c>
      <c r="F8" s="9">
        <v>201150</v>
      </c>
      <c r="G8" s="9">
        <v>233577</v>
      </c>
      <c r="H8" s="9">
        <v>216394</v>
      </c>
      <c r="I8" s="9">
        <v>216796</v>
      </c>
    </row>
    <row r="9" spans="1:9" ht="17.25" customHeight="1" x14ac:dyDescent="0.2">
      <c r="A9" s="13"/>
      <c r="B9" s="18"/>
      <c r="C9" s="18"/>
      <c r="D9" s="18"/>
      <c r="E9" s="18"/>
      <c r="F9" s="18"/>
      <c r="G9" s="18"/>
      <c r="H9" s="18"/>
      <c r="I9" s="18"/>
    </row>
    <row r="10" spans="1:9" ht="17.25" customHeight="1" x14ac:dyDescent="0.2">
      <c r="A10" s="13"/>
      <c r="B10" s="18"/>
      <c r="C10" s="18"/>
      <c r="D10" s="18"/>
      <c r="E10" s="18"/>
      <c r="F10" s="18"/>
      <c r="G10" s="18"/>
      <c r="H10" s="18"/>
      <c r="I10" s="18"/>
    </row>
    <row r="11" spans="1:9" ht="17.25" customHeight="1" x14ac:dyDescent="0.2">
      <c r="A11" s="6" t="s">
        <v>1</v>
      </c>
      <c r="B11" s="11">
        <f>SUM(B5:B10)</f>
        <v>1345281</v>
      </c>
      <c r="C11" s="11">
        <f t="shared" ref="C11:I11" si="0">SUM(C5:C10)</f>
        <v>1509483</v>
      </c>
      <c r="D11" s="11">
        <f t="shared" si="0"/>
        <v>1218069</v>
      </c>
      <c r="E11" s="11">
        <f t="shared" si="0"/>
        <v>1361744</v>
      </c>
      <c r="F11" s="11">
        <f t="shared" si="0"/>
        <v>1229839</v>
      </c>
      <c r="G11" s="11">
        <f t="shared" si="0"/>
        <v>1049503</v>
      </c>
      <c r="H11" s="11">
        <f t="shared" si="0"/>
        <v>1457584</v>
      </c>
      <c r="I11" s="11">
        <f t="shared" si="0"/>
        <v>1391592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workbookViewId="0"/>
  </sheetViews>
  <sheetFormatPr defaultRowHeight="12.75" x14ac:dyDescent="0.2"/>
  <cols>
    <col min="1" max="1" width="18" style="1" customWidth="1"/>
    <col min="2" max="9" width="12.5703125" style="1" customWidth="1"/>
    <col min="10" max="16384" width="9.140625" style="1"/>
  </cols>
  <sheetData>
    <row r="1" spans="1:22" x14ac:dyDescent="0.2">
      <c r="A1" s="8" t="s">
        <v>14</v>
      </c>
      <c r="B1" s="8"/>
      <c r="C1" s="8"/>
      <c r="D1" s="8"/>
      <c r="E1" s="8"/>
      <c r="F1" s="8"/>
      <c r="G1" s="8"/>
      <c r="H1" s="8"/>
    </row>
    <row r="2" spans="1:22" x14ac:dyDescent="0.2">
      <c r="B2" s="8"/>
      <c r="C2" s="8"/>
      <c r="D2" s="8"/>
      <c r="E2" s="8"/>
      <c r="F2" s="8"/>
      <c r="G2" s="8"/>
      <c r="H2" s="8"/>
    </row>
    <row r="3" spans="1:22" ht="17.25" customHeight="1" x14ac:dyDescent="0.2"/>
    <row r="4" spans="1:22" ht="25.5" x14ac:dyDescent="0.2"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0</v>
      </c>
      <c r="H4" s="4" t="s">
        <v>2</v>
      </c>
      <c r="I4" s="4" t="s">
        <v>11</v>
      </c>
    </row>
    <row r="5" spans="1:22" ht="17.25" customHeight="1" x14ac:dyDescent="0.2">
      <c r="A5" s="13"/>
      <c r="B5" s="9">
        <v>4551142.5</v>
      </c>
      <c r="C5" s="9">
        <v>6086229.3999999994</v>
      </c>
      <c r="D5" s="9">
        <v>5920431</v>
      </c>
      <c r="E5" s="9">
        <v>5269112.55</v>
      </c>
      <c r="F5" s="9">
        <v>5101104.7</v>
      </c>
      <c r="G5" s="9">
        <v>5182996.9000000004</v>
      </c>
      <c r="H5" s="10">
        <v>7223748.5</v>
      </c>
      <c r="I5" s="10">
        <v>7092229.5</v>
      </c>
    </row>
    <row r="6" spans="1:22" x14ac:dyDescent="0.2">
      <c r="B6" s="12">
        <f>B5</f>
        <v>4551142.5</v>
      </c>
      <c r="C6" s="12">
        <f t="shared" ref="C6:H6" si="0">C5</f>
        <v>6086229.3999999994</v>
      </c>
      <c r="D6" s="12">
        <f t="shared" si="0"/>
        <v>5920431</v>
      </c>
      <c r="E6" s="12">
        <f t="shared" si="0"/>
        <v>5269112.55</v>
      </c>
      <c r="F6" s="12">
        <f t="shared" si="0"/>
        <v>5101104.7</v>
      </c>
      <c r="G6" s="12">
        <f t="shared" si="0"/>
        <v>5182996.9000000004</v>
      </c>
      <c r="H6" s="12">
        <f t="shared" si="0"/>
        <v>7223748.5</v>
      </c>
    </row>
    <row r="10" spans="1:22" x14ac:dyDescent="0.2">
      <c r="V10" s="14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Ricavi</vt:lpstr>
      <vt:lpstr>Passaggi</vt:lpstr>
      <vt:lpstr>incassi totali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cp:lastPrinted>2018-01-17T11:41:23Z</cp:lastPrinted>
  <dcterms:created xsi:type="dcterms:W3CDTF">2018-01-11T17:09:18Z</dcterms:created>
  <dcterms:modified xsi:type="dcterms:W3CDTF">2019-05-04T13:48:32Z</dcterms:modified>
</cp:coreProperties>
</file>